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5" yWindow="-105" windowWidth="23250" windowHeight="12570"/>
  </bookViews>
  <sheets>
    <sheet name="Лист1" sheetId="1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2" i="1" l="1"/>
  <c r="G202" i="1"/>
  <c r="H202" i="1"/>
  <c r="I202" i="1"/>
  <c r="J202" i="1"/>
  <c r="L202" i="1"/>
  <c r="L213" i="1" s="1"/>
  <c r="A203" i="1"/>
  <c r="B203" i="1"/>
  <c r="F212" i="1"/>
  <c r="G212" i="1"/>
  <c r="H212" i="1"/>
  <c r="I212" i="1"/>
  <c r="J212" i="1"/>
  <c r="A213" i="1"/>
  <c r="B213" i="1"/>
  <c r="I213" i="1" l="1"/>
  <c r="I214" i="1" s="1"/>
  <c r="J213" i="1"/>
  <c r="J214" i="1" s="1"/>
  <c r="G213" i="1"/>
  <c r="G214" i="1" s="1"/>
  <c r="F213" i="1"/>
  <c r="F214" i="1" s="1"/>
  <c r="H213" i="1"/>
  <c r="H214" i="1" s="1"/>
  <c r="F183" i="1"/>
  <c r="G183" i="1"/>
  <c r="H183" i="1"/>
  <c r="I183" i="1"/>
  <c r="J183" i="1"/>
  <c r="L183" i="1"/>
  <c r="L194" i="1" s="1"/>
  <c r="A184" i="1"/>
  <c r="B184" i="1"/>
  <c r="F193" i="1"/>
  <c r="F194" i="1" s="1"/>
  <c r="G193" i="1"/>
  <c r="H193" i="1"/>
  <c r="I193" i="1"/>
  <c r="J193" i="1"/>
  <c r="A194" i="1"/>
  <c r="B194" i="1"/>
  <c r="F164" i="1"/>
  <c r="G164" i="1"/>
  <c r="H164" i="1"/>
  <c r="I164" i="1"/>
  <c r="J164" i="1"/>
  <c r="L164" i="1"/>
  <c r="A165" i="1"/>
  <c r="F174" i="1"/>
  <c r="G174" i="1"/>
  <c r="H174" i="1"/>
  <c r="I174" i="1"/>
  <c r="J174" i="1"/>
  <c r="F127" i="1"/>
  <c r="G127" i="1"/>
  <c r="H127" i="1"/>
  <c r="I127" i="1"/>
  <c r="J127" i="1"/>
  <c r="L127" i="1"/>
  <c r="L156" i="1" s="1"/>
  <c r="F137" i="1"/>
  <c r="G137" i="1"/>
  <c r="H137" i="1"/>
  <c r="I137" i="1"/>
  <c r="J137" i="1"/>
  <c r="A156" i="1"/>
  <c r="B156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70" i="1"/>
  <c r="F81" i="1" s="1"/>
  <c r="G70" i="1"/>
  <c r="H70" i="1"/>
  <c r="I70" i="1"/>
  <c r="J70" i="1"/>
  <c r="L81" i="1"/>
  <c r="A71" i="1"/>
  <c r="F80" i="1"/>
  <c r="G80" i="1"/>
  <c r="H80" i="1"/>
  <c r="I80" i="1"/>
  <c r="J80" i="1"/>
  <c r="A81" i="1"/>
  <c r="B81" i="1"/>
  <c r="B62" i="1"/>
  <c r="A62" i="1"/>
  <c r="J61" i="1"/>
  <c r="I61" i="1"/>
  <c r="H61" i="1"/>
  <c r="G61" i="1"/>
  <c r="F61" i="1"/>
  <c r="A52" i="1"/>
  <c r="L51" i="1"/>
  <c r="L62" i="1" s="1"/>
  <c r="J51" i="1"/>
  <c r="I51" i="1"/>
  <c r="H51" i="1"/>
  <c r="G51" i="1"/>
  <c r="F51" i="1"/>
  <c r="B43" i="1"/>
  <c r="A43" i="1"/>
  <c r="J42" i="1"/>
  <c r="I42" i="1"/>
  <c r="H42" i="1"/>
  <c r="G42" i="1"/>
  <c r="F42" i="1"/>
  <c r="A33" i="1"/>
  <c r="L32" i="1"/>
  <c r="L43" i="1" s="1"/>
  <c r="J32" i="1"/>
  <c r="I32" i="1"/>
  <c r="H32" i="1"/>
  <c r="G32" i="1"/>
  <c r="F32" i="1"/>
  <c r="F100" i="1" l="1"/>
  <c r="G100" i="1"/>
  <c r="J194" i="1"/>
  <c r="H100" i="1"/>
  <c r="J81" i="1"/>
  <c r="H81" i="1"/>
  <c r="J100" i="1"/>
  <c r="I194" i="1"/>
  <c r="I100" i="1"/>
  <c r="H194" i="1"/>
  <c r="G194" i="1"/>
  <c r="F43" i="1"/>
  <c r="J43" i="1"/>
  <c r="H62" i="1"/>
  <c r="H43" i="1"/>
  <c r="F62" i="1"/>
  <c r="J62" i="1"/>
  <c r="H156" i="1"/>
  <c r="G156" i="1"/>
  <c r="J156" i="1"/>
  <c r="F156" i="1"/>
  <c r="I156" i="1"/>
  <c r="G43" i="1"/>
  <c r="I62" i="1"/>
  <c r="I81" i="1"/>
  <c r="G62" i="1"/>
  <c r="G81" i="1"/>
  <c r="I43" i="1"/>
  <c r="B175" i="1" l="1"/>
  <c r="A175" i="1"/>
  <c r="B119" i="1"/>
  <c r="A119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175" i="1" l="1"/>
  <c r="F119" i="1"/>
  <c r="G175" i="1"/>
  <c r="G119" i="1"/>
  <c r="I175" i="1"/>
  <c r="J175" i="1"/>
  <c r="L175" i="1"/>
  <c r="I119" i="1"/>
  <c r="J119" i="1"/>
  <c r="H175" i="1"/>
  <c r="L24" i="1"/>
  <c r="H119" i="1"/>
  <c r="L119" i="1"/>
  <c r="F24" i="1"/>
  <c r="J24" i="1"/>
  <c r="I24" i="1"/>
  <c r="H24" i="1"/>
  <c r="G24" i="1"/>
</calcChain>
</file>

<file path=xl/sharedStrings.xml><?xml version="1.0" encoding="utf-8"?>
<sst xmlns="http://schemas.openxmlformats.org/spreadsheetml/2006/main" count="282" uniqueCount="101">
  <si>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</si>
  <si>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</si>
  <si>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</si>
  <si>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</si>
  <si>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</si>
  <si>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</si>
  <si>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</si>
  <si>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</si>
  <si>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</si>
  <si>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</si>
  <si>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</si>
  <si>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</si>
  <si>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</si>
  <si>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</si>
  <si>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</si>
  <si>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</si>
  <si>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</si>
  <si>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</si>
  <si>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</si>
  <si>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</si>
  <si>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</si>
  <si>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</si>
  <si>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</si>
  <si>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</si>
  <si>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</si>
  <si>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</si>
  <si>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</si>
  <si>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</si>
  <si>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</si>
  <si>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</si>
  <si>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</si>
  <si>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</si>
  <si>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</si>
  <si>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</si>
  <si>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</si>
  <si>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</si>
  <si>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</si>
  <si>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</si>
  <si>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</si>
  <si>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</si>
  <si>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Яблоко</t>
  </si>
  <si>
    <t>Суп с макаронными изделиями и картофелем</t>
  </si>
  <si>
    <t>Сосиски, сарделки отварные</t>
  </si>
  <si>
    <t>Напиток из ягод</t>
  </si>
  <si>
    <t>Хлеб пшеничный</t>
  </si>
  <si>
    <t>Омлет натуральный</t>
  </si>
  <si>
    <t>Какао с молоком</t>
  </si>
  <si>
    <t>Мандарин</t>
  </si>
  <si>
    <t>Птица тушенная</t>
  </si>
  <si>
    <t>Сок ягодный (фруктовый)</t>
  </si>
  <si>
    <t>Каша ячневая жидкая молочная с маслом</t>
  </si>
  <si>
    <t xml:space="preserve">Кисель </t>
  </si>
  <si>
    <t>Банан</t>
  </si>
  <si>
    <t>Суп картофельный с бобовыми</t>
  </si>
  <si>
    <t>Запеканка из творога</t>
  </si>
  <si>
    <t>Чай с лимоном</t>
  </si>
  <si>
    <t>Кофейный напиток</t>
  </si>
  <si>
    <t>Груша</t>
  </si>
  <si>
    <t>Макаронные изделия отварные</t>
  </si>
  <si>
    <t>Рыба жаренная (минтай)</t>
  </si>
  <si>
    <t>Каша рисовая жидкая молочная с маслом</t>
  </si>
  <si>
    <t>Суп картофельный с рыбными консервами</t>
  </si>
  <si>
    <t>Котлеты из рубленного мяса</t>
  </si>
  <si>
    <t>Кефир</t>
  </si>
  <si>
    <t>Киви</t>
  </si>
  <si>
    <t>Суп молочный с макаронными изделиями</t>
  </si>
  <si>
    <t>Каша расыпчатая ,гречневая</t>
  </si>
  <si>
    <t>Гуляш</t>
  </si>
  <si>
    <t>Блины</t>
  </si>
  <si>
    <t>Сок овощной</t>
  </si>
  <si>
    <t>Каша вязкая молочная из риса</t>
  </si>
  <si>
    <t>Кисель из плодов ягод свежих</t>
  </si>
  <si>
    <t>Жаркое по - домашнему</t>
  </si>
  <si>
    <t>Хлеб пшенийный</t>
  </si>
  <si>
    <t>Плов</t>
  </si>
  <si>
    <t>Компот из апельсинов и мандаринов</t>
  </si>
  <si>
    <t>Каша жидкая молочная из манной крупы</t>
  </si>
  <si>
    <t>Каша рассыпчатая, рисовая</t>
  </si>
  <si>
    <t>Каша жидкая молочная из гречневой крупы</t>
  </si>
  <si>
    <t>Щи из свежей капусты с картофелем на бульоне</t>
  </si>
  <si>
    <t>Борщ с капустой и картофелем на мясном бульоне</t>
  </si>
  <si>
    <t>Борщ с капустой и картофелем на бульоне</t>
  </si>
  <si>
    <t>Пюре картофельное</t>
  </si>
  <si>
    <t>Огурцы свежие (нарезка)</t>
  </si>
  <si>
    <t>Хлеб с пшеничнный</t>
  </si>
  <si>
    <t>Свежие помидоры (нарезка)</t>
  </si>
  <si>
    <t>Салат витаминный</t>
  </si>
  <si>
    <t xml:space="preserve">Яблоко </t>
  </si>
  <si>
    <t>Салат из свеклы отварной</t>
  </si>
  <si>
    <t>Салат из белокочанной капусты</t>
  </si>
  <si>
    <t>Каша  пшеничная жидкая молочная с маслом</t>
  </si>
  <si>
    <t>Каша вязкая молочная из пшенной крупы</t>
  </si>
  <si>
    <t>Социальный педагог</t>
  </si>
  <si>
    <t>Габова</t>
  </si>
  <si>
    <t>23.</t>
  </si>
  <si>
    <t>МОУ " СОШ" с. Богородск</t>
  </si>
  <si>
    <t>Ряженка,йогурт</t>
  </si>
  <si>
    <t>Сок ягодный</t>
  </si>
  <si>
    <t>Бутерброд с сыром и маслом</t>
  </si>
  <si>
    <t>Яйцо вареное</t>
  </si>
  <si>
    <t>Запеканака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</si>
</sst>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86;&#1077;%20&#1084;&#1077;&#1085;&#110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4">
          <cell r="F24">
            <v>1160</v>
          </cell>
          <cell r="G24">
            <v>26.799999999999997</v>
          </cell>
          <cell r="H24">
            <v>28.32</v>
          </cell>
          <cell r="I24">
            <v>169</v>
          </cell>
          <cell r="J24">
            <v>995</v>
          </cell>
        </row>
        <row r="43">
          <cell r="F43">
            <v>1160</v>
          </cell>
          <cell r="G43">
            <v>50.8</v>
          </cell>
          <cell r="H43">
            <v>50.92</v>
          </cell>
          <cell r="I43">
            <v>225.5</v>
          </cell>
          <cell r="J43">
            <v>1196</v>
          </cell>
        </row>
        <row r="62">
          <cell r="F62">
            <v>1130</v>
          </cell>
          <cell r="G62">
            <v>56.64</v>
          </cell>
          <cell r="H62">
            <v>38.26</v>
          </cell>
          <cell r="I62">
            <v>178</v>
          </cell>
          <cell r="J62">
            <v>1106</v>
          </cell>
        </row>
        <row r="81">
          <cell r="F81">
            <v>1110</v>
          </cell>
          <cell r="G81">
            <v>30.519999999999996</v>
          </cell>
          <cell r="H81">
            <v>25.22</v>
          </cell>
          <cell r="I81">
            <v>143</v>
          </cell>
          <cell r="J81">
            <v>931</v>
          </cell>
        </row>
        <row r="100">
          <cell r="F100">
            <v>1090</v>
          </cell>
          <cell r="G100">
            <v>46</v>
          </cell>
          <cell r="H100">
            <v>35.119999999999997</v>
          </cell>
          <cell r="I100">
            <v>132</v>
          </cell>
          <cell r="J100">
            <v>1025</v>
          </cell>
        </row>
        <row r="119">
          <cell r="F119">
            <v>1160</v>
          </cell>
          <cell r="G119">
            <v>44.599999999999994</v>
          </cell>
          <cell r="H119">
            <v>28.32</v>
          </cell>
          <cell r="I119">
            <v>175.2</v>
          </cell>
          <cell r="J119">
            <v>1135</v>
          </cell>
        </row>
        <row r="138">
          <cell r="F138">
            <v>1160</v>
          </cell>
          <cell r="G138">
            <v>41.7</v>
          </cell>
          <cell r="H138">
            <v>40.92</v>
          </cell>
          <cell r="I138">
            <v>138</v>
          </cell>
          <cell r="J138">
            <v>1070</v>
          </cell>
        </row>
        <row r="157">
          <cell r="F157">
            <v>1080</v>
          </cell>
          <cell r="G157">
            <v>50</v>
          </cell>
          <cell r="H157">
            <v>30.919999999999998</v>
          </cell>
          <cell r="I157">
            <v>227</v>
          </cell>
          <cell r="J157">
            <v>897</v>
          </cell>
        </row>
        <row r="176">
          <cell r="F176">
            <v>1030</v>
          </cell>
          <cell r="G176">
            <v>38.54</v>
          </cell>
          <cell r="H176">
            <v>16.059999999999999</v>
          </cell>
          <cell r="I176">
            <v>146</v>
          </cell>
          <cell r="J176">
            <v>888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K186" sqref="K1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95</v>
      </c>
      <c r="D1" s="56"/>
      <c r="E1" s="56"/>
      <c r="F1" s="12" t="s">
        <v>16</v>
      </c>
      <c r="G1" s="2" t="s">
        <v>17</v>
      </c>
      <c r="H1" s="57" t="s">
        <v>92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93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94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76</v>
      </c>
      <c r="F6" s="40">
        <v>150</v>
      </c>
      <c r="G6" s="40">
        <v>5</v>
      </c>
      <c r="H6" s="40">
        <v>5</v>
      </c>
      <c r="I6" s="40">
        <v>15</v>
      </c>
      <c r="J6" s="40">
        <v>157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</v>
      </c>
      <c r="H9" s="43">
        <v>0.36</v>
      </c>
      <c r="I9" s="43">
        <v>19</v>
      </c>
      <c r="J9" s="43">
        <v>92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9.6999999999999993</v>
      </c>
      <c r="H13" s="19">
        <f t="shared" si="0"/>
        <v>5.86</v>
      </c>
      <c r="I13" s="19">
        <f t="shared" si="0"/>
        <v>69</v>
      </c>
      <c r="J13" s="19">
        <f t="shared" si="0"/>
        <v>373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89</v>
      </c>
      <c r="F14" s="43">
        <v>60</v>
      </c>
      <c r="G14" s="43">
        <v>1.33</v>
      </c>
      <c r="H14" s="43">
        <v>6</v>
      </c>
      <c r="I14" s="43">
        <v>8</v>
      </c>
      <c r="J14" s="43">
        <v>94</v>
      </c>
      <c r="K14" s="44">
        <v>45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3</v>
      </c>
      <c r="H15" s="43">
        <v>2</v>
      </c>
      <c r="I15" s="43">
        <v>13</v>
      </c>
      <c r="J15" s="43">
        <v>87</v>
      </c>
      <c r="K15" s="44">
        <v>112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>
        <v>80</v>
      </c>
      <c r="G16" s="43">
        <v>8</v>
      </c>
      <c r="H16" s="43">
        <v>16</v>
      </c>
      <c r="I16" s="43">
        <v>16</v>
      </c>
      <c r="J16" s="43">
        <v>179</v>
      </c>
      <c r="K16" s="44">
        <v>243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77</v>
      </c>
      <c r="F17" s="43">
        <v>150</v>
      </c>
      <c r="G17" s="43">
        <v>4</v>
      </c>
      <c r="H17" s="43">
        <v>4</v>
      </c>
      <c r="I17" s="43">
        <v>38</v>
      </c>
      <c r="J17" s="43">
        <v>203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0.2</v>
      </c>
      <c r="H18" s="43">
        <v>0.2</v>
      </c>
      <c r="I18" s="43">
        <v>25</v>
      </c>
      <c r="J18" s="43">
        <v>110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0.36</v>
      </c>
      <c r="I19" s="43">
        <v>19</v>
      </c>
      <c r="J19" s="43">
        <v>92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1">SUM(G14:G22)</f>
        <v>19.529999999999998</v>
      </c>
      <c r="H23" s="19">
        <f t="shared" si="1"/>
        <v>28.56</v>
      </c>
      <c r="I23" s="19">
        <f t="shared" si="1"/>
        <v>119</v>
      </c>
      <c r="J23" s="19">
        <f t="shared" si="1"/>
        <v>765</v>
      </c>
      <c r="K23" s="25"/>
      <c r="L23" s="19">
        <v>100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2">G13+G23</f>
        <v>29.229999999999997</v>
      </c>
      <c r="H24" s="32">
        <f t="shared" si="2"/>
        <v>34.42</v>
      </c>
      <c r="I24" s="32">
        <f t="shared" si="2"/>
        <v>188</v>
      </c>
      <c r="J24" s="32">
        <f t="shared" si="2"/>
        <v>1138</v>
      </c>
      <c r="K24" s="32"/>
      <c r="L24" s="32">
        <f t="shared" ref="L24" si="3">L13+L23</f>
        <v>100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</v>
      </c>
      <c r="H25" s="40">
        <v>8</v>
      </c>
      <c r="I25" s="40">
        <v>28</v>
      </c>
      <c r="J25" s="40">
        <v>185</v>
      </c>
      <c r="K25" s="41">
        <v>182</v>
      </c>
      <c r="L25" s="40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7" t="s">
        <v>22</v>
      </c>
      <c r="E27" s="42" t="s">
        <v>51</v>
      </c>
      <c r="F27" s="43">
        <v>200</v>
      </c>
      <c r="G27" s="43">
        <v>0.14000000000000001</v>
      </c>
      <c r="H27" s="43">
        <v>0.04</v>
      </c>
      <c r="I27" s="43">
        <v>27</v>
      </c>
      <c r="J27" s="43">
        <v>110</v>
      </c>
      <c r="K27" s="44">
        <v>350</v>
      </c>
      <c r="L27" s="43"/>
    </row>
    <row r="28" spans="1:12" ht="15" x14ac:dyDescent="0.25">
      <c r="A28" s="23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>
        <v>0.36</v>
      </c>
      <c r="I28" s="43">
        <v>19</v>
      </c>
      <c r="J28" s="43">
        <v>92</v>
      </c>
      <c r="K28" s="44"/>
      <c r="L28" s="43"/>
    </row>
    <row r="29" spans="1:12" ht="15" x14ac:dyDescent="0.25">
      <c r="A29" s="23"/>
      <c r="B29" s="15"/>
      <c r="C29" s="11"/>
      <c r="D29" s="7" t="s">
        <v>24</v>
      </c>
      <c r="E29" s="42" t="s">
        <v>40</v>
      </c>
      <c r="F29" s="43">
        <v>100</v>
      </c>
      <c r="G29" s="43">
        <v>0.4</v>
      </c>
      <c r="H29" s="43">
        <v>0.4</v>
      </c>
      <c r="I29" s="43">
        <v>10</v>
      </c>
      <c r="J29" s="43">
        <v>47</v>
      </c>
      <c r="K29" s="44">
        <v>338</v>
      </c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8.5400000000000009</v>
      </c>
      <c r="H32" s="19">
        <f>SUM(H25:H31)</f>
        <v>8.7999999999999989</v>
      </c>
      <c r="I32" s="19">
        <f>SUM(I25:I31)</f>
        <v>84</v>
      </c>
      <c r="J32" s="19">
        <f>SUM(J25:J31)</f>
        <v>434</v>
      </c>
      <c r="K32" s="25"/>
      <c r="L32" s="19">
        <f>SUM(L25:L31)</f>
        <v>0</v>
      </c>
    </row>
    <row r="33" spans="1:12" ht="15" x14ac:dyDescent="0.25">
      <c r="A33" s="26">
        <f>A25</f>
        <v>1</v>
      </c>
      <c r="B33" s="13"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27</v>
      </c>
      <c r="E34" s="42" t="s">
        <v>53</v>
      </c>
      <c r="F34" s="43">
        <v>200</v>
      </c>
      <c r="G34" s="43">
        <v>4</v>
      </c>
      <c r="H34" s="43">
        <v>4</v>
      </c>
      <c r="I34" s="43">
        <v>13</v>
      </c>
      <c r="J34" s="43">
        <v>107</v>
      </c>
      <c r="K34" s="44">
        <v>130</v>
      </c>
      <c r="L34" s="43"/>
    </row>
    <row r="35" spans="1:12" ht="15" x14ac:dyDescent="0.25">
      <c r="A35" s="23"/>
      <c r="B35" s="15"/>
      <c r="C35" s="11"/>
      <c r="D35" s="7" t="s">
        <v>28</v>
      </c>
      <c r="E35" s="42" t="s">
        <v>54</v>
      </c>
      <c r="F35" s="43">
        <v>200</v>
      </c>
      <c r="G35" s="43">
        <v>31</v>
      </c>
      <c r="H35" s="43">
        <v>23</v>
      </c>
      <c r="I35" s="43">
        <v>36</v>
      </c>
      <c r="J35" s="43">
        <v>310</v>
      </c>
      <c r="K35" s="44">
        <v>223</v>
      </c>
      <c r="L35" s="43"/>
    </row>
    <row r="36" spans="1:12" ht="15" x14ac:dyDescent="0.25">
      <c r="A36" s="23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30</v>
      </c>
      <c r="E37" s="42" t="s">
        <v>55</v>
      </c>
      <c r="F37" s="43">
        <v>200</v>
      </c>
      <c r="G37" s="43">
        <v>9</v>
      </c>
      <c r="H37" s="43">
        <v>2</v>
      </c>
      <c r="I37" s="43">
        <v>15</v>
      </c>
      <c r="J37" s="43">
        <v>114</v>
      </c>
      <c r="K37" s="44">
        <v>377</v>
      </c>
      <c r="L37" s="43"/>
    </row>
    <row r="38" spans="1:12" ht="15" x14ac:dyDescent="0.25">
      <c r="A38" s="23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0.36</v>
      </c>
      <c r="I38" s="43">
        <v>19</v>
      </c>
      <c r="J38" s="43">
        <v>92</v>
      </c>
      <c r="K38" s="44"/>
      <c r="L38" s="43"/>
    </row>
    <row r="39" spans="1:12" ht="15" x14ac:dyDescent="0.25">
      <c r="A39" s="23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SUM(F33:F41)</f>
        <v>640</v>
      </c>
      <c r="G42" s="19">
        <f>SUM(G33:G41)</f>
        <v>47</v>
      </c>
      <c r="H42" s="19">
        <f>SUM(H33:H41)</f>
        <v>29.36</v>
      </c>
      <c r="I42" s="19">
        <f>SUM(I33:I41)</f>
        <v>83</v>
      </c>
      <c r="J42" s="19">
        <f>SUM(J33:J41)</f>
        <v>623</v>
      </c>
      <c r="K42" s="25"/>
      <c r="L42" s="19">
        <v>100</v>
      </c>
    </row>
    <row r="43" spans="1:12" ht="15.75" customHeight="1" thickBot="1" x14ac:dyDescent="0.25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1130</v>
      </c>
      <c r="G43" s="32">
        <f>G32+G42</f>
        <v>55.54</v>
      </c>
      <c r="H43" s="32">
        <f>H32+H42</f>
        <v>38.159999999999997</v>
      </c>
      <c r="I43" s="32">
        <f>I32+I42</f>
        <v>167</v>
      </c>
      <c r="J43" s="32">
        <f>J32+J42</f>
        <v>1057</v>
      </c>
      <c r="K43" s="32"/>
      <c r="L43" s="32">
        <f>L32+L42</f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2</v>
      </c>
      <c r="H44" s="40">
        <v>4</v>
      </c>
      <c r="I44" s="40">
        <v>29</v>
      </c>
      <c r="J44" s="40">
        <v>161</v>
      </c>
      <c r="K44" s="41">
        <v>182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346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</v>
      </c>
      <c r="H47" s="43">
        <v>0.36</v>
      </c>
      <c r="I47" s="43">
        <v>19</v>
      </c>
      <c r="J47" s="43">
        <v>92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>SUM(G44:G50)</f>
        <v>6</v>
      </c>
      <c r="H51" s="19">
        <f>SUM(H44:H50)</f>
        <v>4.5600000000000005</v>
      </c>
      <c r="I51" s="19">
        <f>SUM(I44:I50)</f>
        <v>69.5</v>
      </c>
      <c r="J51" s="19">
        <f>SUM(J44:J50)</f>
        <v>319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42" t="s">
        <v>83</v>
      </c>
      <c r="F52" s="43">
        <v>60</v>
      </c>
      <c r="G52" s="43">
        <v>1</v>
      </c>
      <c r="H52" s="43">
        <v>0.48</v>
      </c>
      <c r="I52" s="43">
        <v>3</v>
      </c>
      <c r="J52" s="43">
        <v>25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7</v>
      </c>
      <c r="H53" s="43">
        <v>7</v>
      </c>
      <c r="I53" s="43">
        <v>11</v>
      </c>
      <c r="J53" s="43">
        <v>133</v>
      </c>
      <c r="K53" s="44">
        <v>106</v>
      </c>
      <c r="L53" s="43"/>
    </row>
    <row r="54" spans="1:12" ht="15" x14ac:dyDescent="0.25">
      <c r="A54" s="23"/>
      <c r="B54" s="15"/>
      <c r="C54" s="11"/>
      <c r="D54" s="7" t="s">
        <v>28</v>
      </c>
      <c r="E54" s="51" t="s">
        <v>82</v>
      </c>
      <c r="F54" s="43">
        <v>150</v>
      </c>
      <c r="G54" s="43">
        <v>4</v>
      </c>
      <c r="H54" s="43">
        <v>25</v>
      </c>
      <c r="I54" s="43">
        <v>6</v>
      </c>
      <c r="J54" s="43">
        <v>261</v>
      </c>
      <c r="K54" s="44">
        <v>312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80</v>
      </c>
      <c r="G55" s="43">
        <v>12</v>
      </c>
      <c r="H55" s="43">
        <v>9</v>
      </c>
      <c r="I55" s="43">
        <v>12</v>
      </c>
      <c r="J55" s="43">
        <v>183</v>
      </c>
      <c r="K55" s="44">
        <v>268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6</v>
      </c>
      <c r="H56" s="43">
        <v>5</v>
      </c>
      <c r="I56" s="43">
        <v>8</v>
      </c>
      <c r="J56" s="43">
        <v>106</v>
      </c>
      <c r="K56" s="44">
        <v>386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0.36</v>
      </c>
      <c r="I57" s="43">
        <v>19</v>
      </c>
      <c r="J57" s="43">
        <v>92</v>
      </c>
      <c r="K57" s="44"/>
      <c r="L57" s="43"/>
    </row>
    <row r="58" spans="1:12" ht="15" x14ac:dyDescent="0.25">
      <c r="A58" s="23"/>
      <c r="B58" s="15"/>
      <c r="C58" s="11"/>
      <c r="D58" s="7" t="s">
        <v>30</v>
      </c>
      <c r="E58" s="42" t="s">
        <v>97</v>
      </c>
      <c r="F58" s="43">
        <v>200</v>
      </c>
      <c r="G58" s="43">
        <v>1</v>
      </c>
      <c r="H58" s="43">
        <v>0</v>
      </c>
      <c r="I58" s="43">
        <v>20</v>
      </c>
      <c r="J58" s="43">
        <v>84</v>
      </c>
      <c r="K58" s="44">
        <v>389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>SUM(G52:G60)</f>
        <v>34</v>
      </c>
      <c r="H61" s="19">
        <f>SUM(H52:H60)</f>
        <v>46.84</v>
      </c>
      <c r="I61" s="19">
        <f>SUM(I52:I60)</f>
        <v>79</v>
      </c>
      <c r="J61" s="19">
        <f>SUM(J52:J60)</f>
        <v>884</v>
      </c>
      <c r="K61" s="25"/>
      <c r="L61" s="19">
        <v>100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1420</v>
      </c>
      <c r="G62" s="32">
        <f>G51+G61</f>
        <v>40</v>
      </c>
      <c r="H62" s="32">
        <f>H51+H61</f>
        <v>51.400000000000006</v>
      </c>
      <c r="I62" s="32">
        <f>I51+I61</f>
        <v>148.5</v>
      </c>
      <c r="J62" s="32">
        <f>J51+J61</f>
        <v>1203</v>
      </c>
      <c r="K62" s="32"/>
      <c r="L62" s="32">
        <f>L51+L61</f>
        <v>100</v>
      </c>
    </row>
    <row r="63" spans="1:12" ht="15" x14ac:dyDescent="0.25">
      <c r="A63" s="14">
        <v>1</v>
      </c>
      <c r="B63" s="15">
        <v>4</v>
      </c>
      <c r="C63" s="22" t="s">
        <v>20</v>
      </c>
      <c r="D63" s="5" t="s">
        <v>21</v>
      </c>
      <c r="E63" s="39" t="s">
        <v>45</v>
      </c>
      <c r="F63" s="40">
        <v>150</v>
      </c>
      <c r="G63" s="40">
        <v>14</v>
      </c>
      <c r="H63" s="40">
        <v>22</v>
      </c>
      <c r="I63" s="40">
        <v>3</v>
      </c>
      <c r="J63" s="40">
        <v>268</v>
      </c>
      <c r="K63" s="41">
        <v>210</v>
      </c>
      <c r="L63" s="40"/>
    </row>
    <row r="64" spans="1:12" ht="15" x14ac:dyDescent="0.25">
      <c r="A64" s="14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14"/>
      <c r="B65" s="15"/>
      <c r="C65" s="11"/>
      <c r="D65" s="7" t="s">
        <v>22</v>
      </c>
      <c r="E65" s="42" t="s">
        <v>46</v>
      </c>
      <c r="F65" s="43">
        <v>200</v>
      </c>
      <c r="G65" s="43">
        <v>4</v>
      </c>
      <c r="H65" s="43">
        <v>4</v>
      </c>
      <c r="I65" s="43">
        <v>25</v>
      </c>
      <c r="J65" s="43">
        <v>145</v>
      </c>
      <c r="K65" s="44">
        <v>382</v>
      </c>
      <c r="L65" s="43"/>
    </row>
    <row r="66" spans="1:12" ht="15" x14ac:dyDescent="0.25">
      <c r="A66" s="14"/>
      <c r="B66" s="15"/>
      <c r="C66" s="11"/>
      <c r="D66" s="7" t="s">
        <v>23</v>
      </c>
      <c r="E66" s="42" t="s">
        <v>84</v>
      </c>
      <c r="F66" s="43">
        <v>40</v>
      </c>
      <c r="G66" s="43">
        <v>3</v>
      </c>
      <c r="H66" s="43">
        <v>0.36</v>
      </c>
      <c r="I66" s="43">
        <v>19</v>
      </c>
      <c r="J66" s="43">
        <v>92</v>
      </c>
      <c r="K66" s="44"/>
      <c r="L66" s="43"/>
    </row>
    <row r="67" spans="1:12" ht="15" x14ac:dyDescent="0.25">
      <c r="A67" s="14"/>
      <c r="B67" s="15"/>
      <c r="C67" s="11"/>
      <c r="D67" s="7" t="s">
        <v>24</v>
      </c>
      <c r="E67" s="42" t="s">
        <v>57</v>
      </c>
      <c r="F67" s="43">
        <v>100</v>
      </c>
      <c r="G67" s="43">
        <v>0.4</v>
      </c>
      <c r="H67" s="43">
        <v>0.3</v>
      </c>
      <c r="I67" s="43">
        <v>10</v>
      </c>
      <c r="J67" s="43">
        <v>47</v>
      </c>
      <c r="K67" s="44">
        <v>338</v>
      </c>
      <c r="L67" s="43"/>
    </row>
    <row r="68" spans="1:12" ht="15" x14ac:dyDescent="0.25">
      <c r="A68" s="14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14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16"/>
      <c r="B70" s="17"/>
      <c r="C70" s="8"/>
      <c r="D70" s="18" t="s">
        <v>33</v>
      </c>
      <c r="E70" s="9"/>
      <c r="F70" s="19">
        <f>SUM(F63:F69)</f>
        <v>490</v>
      </c>
      <c r="G70" s="19">
        <f>SUM(G63:G69)</f>
        <v>21.4</v>
      </c>
      <c r="H70" s="19">
        <f>SUM(H63:H69)</f>
        <v>26.66</v>
      </c>
      <c r="I70" s="19">
        <f>SUM(I63:I69)</f>
        <v>57</v>
      </c>
      <c r="J70" s="19">
        <f>SUM(J63:J69)</f>
        <v>552</v>
      </c>
      <c r="K70" s="25"/>
      <c r="L70" s="19">
        <v>0</v>
      </c>
    </row>
    <row r="71" spans="1:12" ht="15" x14ac:dyDescent="0.25">
      <c r="A71" s="13">
        <f>A63</f>
        <v>1</v>
      </c>
      <c r="B71" s="13"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14"/>
      <c r="B72" s="15"/>
      <c r="C72" s="11"/>
      <c r="D72" s="7" t="s">
        <v>27</v>
      </c>
      <c r="E72" s="42" t="s">
        <v>80</v>
      </c>
      <c r="F72" s="43">
        <v>200</v>
      </c>
      <c r="G72" s="43">
        <v>1</v>
      </c>
      <c r="H72" s="43">
        <v>4</v>
      </c>
      <c r="I72" s="43">
        <v>100</v>
      </c>
      <c r="J72" s="43">
        <v>87</v>
      </c>
      <c r="K72" s="44">
        <v>82</v>
      </c>
      <c r="L72" s="43"/>
    </row>
    <row r="73" spans="1:12" ht="15" x14ac:dyDescent="0.25">
      <c r="A73" s="14"/>
      <c r="B73" s="15"/>
      <c r="C73" s="11"/>
      <c r="D73" s="7" t="s">
        <v>28</v>
      </c>
      <c r="E73" s="42" t="s">
        <v>48</v>
      </c>
      <c r="F73" s="43">
        <v>80</v>
      </c>
      <c r="G73" s="43">
        <v>18</v>
      </c>
      <c r="H73" s="43">
        <v>15</v>
      </c>
      <c r="I73" s="43">
        <v>5</v>
      </c>
      <c r="J73" s="43">
        <v>221</v>
      </c>
      <c r="K73" s="44">
        <v>290</v>
      </c>
      <c r="L73" s="43"/>
    </row>
    <row r="74" spans="1:12" ht="15" x14ac:dyDescent="0.25">
      <c r="A74" s="14"/>
      <c r="B74" s="15"/>
      <c r="C74" s="11"/>
      <c r="D74" s="7" t="s">
        <v>29</v>
      </c>
      <c r="E74" s="42" t="s">
        <v>58</v>
      </c>
      <c r="F74" s="43">
        <v>150</v>
      </c>
      <c r="G74" s="43">
        <v>6</v>
      </c>
      <c r="H74" s="43">
        <v>5</v>
      </c>
      <c r="I74" s="43">
        <v>27</v>
      </c>
      <c r="J74" s="43">
        <v>168</v>
      </c>
      <c r="K74" s="44">
        <v>309</v>
      </c>
      <c r="L74" s="43"/>
    </row>
    <row r="75" spans="1:12" ht="15" x14ac:dyDescent="0.25">
      <c r="A75" s="14"/>
      <c r="B75" s="15"/>
      <c r="C75" s="11"/>
      <c r="D75" s="7" t="s">
        <v>30</v>
      </c>
      <c r="E75" s="42" t="s">
        <v>49</v>
      </c>
      <c r="F75" s="43">
        <v>200</v>
      </c>
      <c r="G75" s="43">
        <v>1</v>
      </c>
      <c r="H75" s="43">
        <v>0</v>
      </c>
      <c r="I75" s="43">
        <v>20</v>
      </c>
      <c r="J75" s="43">
        <v>85</v>
      </c>
      <c r="K75" s="44">
        <v>389</v>
      </c>
      <c r="L75" s="43"/>
    </row>
    <row r="76" spans="1:12" ht="15" x14ac:dyDescent="0.25">
      <c r="A76" s="14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0.36</v>
      </c>
      <c r="I76" s="43">
        <v>19</v>
      </c>
      <c r="J76" s="43">
        <v>92</v>
      </c>
      <c r="K76" s="44"/>
      <c r="L76" s="43"/>
    </row>
    <row r="77" spans="1:12" ht="15" x14ac:dyDescent="0.25">
      <c r="A77" s="14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14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14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16"/>
      <c r="B80" s="17"/>
      <c r="C80" s="8"/>
      <c r="D80" s="18" t="s">
        <v>33</v>
      </c>
      <c r="E80" s="9"/>
      <c r="F80" s="19">
        <f>SUM(F71:F79)</f>
        <v>670</v>
      </c>
      <c r="G80" s="19">
        <f>SUM(G71:G79)</f>
        <v>29</v>
      </c>
      <c r="H80" s="19">
        <f>SUM(H71:H79)</f>
        <v>24.36</v>
      </c>
      <c r="I80" s="19">
        <f>SUM(I71:I79)</f>
        <v>171</v>
      </c>
      <c r="J80" s="19">
        <f>SUM(J71:J79)</f>
        <v>653</v>
      </c>
      <c r="K80" s="25"/>
      <c r="L80" s="19">
        <v>100</v>
      </c>
    </row>
    <row r="81" spans="1:12" ht="15.75" customHeight="1" thickBot="1" x14ac:dyDescent="0.25">
      <c r="A81" s="33">
        <f>A63</f>
        <v>1</v>
      </c>
      <c r="B81" s="33">
        <f>B63</f>
        <v>4</v>
      </c>
      <c r="C81" s="53" t="s">
        <v>4</v>
      </c>
      <c r="D81" s="54"/>
      <c r="E81" s="31"/>
      <c r="F81" s="32">
        <f>F70+F80</f>
        <v>1160</v>
      </c>
      <c r="G81" s="32">
        <f>G70+G80</f>
        <v>50.4</v>
      </c>
      <c r="H81" s="32">
        <f>H70+H80</f>
        <v>51.019999999999996</v>
      </c>
      <c r="I81" s="32">
        <f>I70+I80</f>
        <v>228</v>
      </c>
      <c r="J81" s="32">
        <f>J70+J80</f>
        <v>1205</v>
      </c>
      <c r="K81" s="32"/>
      <c r="L81" s="32">
        <f>L70+L80</f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5</v>
      </c>
      <c r="H82" s="40">
        <v>8</v>
      </c>
      <c r="I82" s="40">
        <v>28</v>
      </c>
      <c r="J82" s="40">
        <v>185</v>
      </c>
      <c r="K82" s="41">
        <v>182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9</v>
      </c>
      <c r="H84" s="43">
        <v>2</v>
      </c>
      <c r="I84" s="43">
        <v>15</v>
      </c>
      <c r="J84" s="43">
        <v>114</v>
      </c>
      <c r="K84" s="44">
        <v>270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>
        <v>0.36</v>
      </c>
      <c r="I85" s="43">
        <v>19</v>
      </c>
      <c r="J85" s="43">
        <v>92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10</v>
      </c>
      <c r="J86" s="43">
        <v>47</v>
      </c>
      <c r="K86" s="44">
        <v>253</v>
      </c>
      <c r="L86" s="43"/>
    </row>
    <row r="87" spans="1:12" ht="15" x14ac:dyDescent="0.25">
      <c r="A87" s="23"/>
      <c r="B87" s="15"/>
      <c r="C87" s="11"/>
      <c r="D87" s="6"/>
      <c r="E87" s="42" t="s">
        <v>98</v>
      </c>
      <c r="F87" s="43">
        <v>50</v>
      </c>
      <c r="G87" s="43">
        <v>5</v>
      </c>
      <c r="H87" s="43">
        <v>12</v>
      </c>
      <c r="I87" s="43">
        <v>17</v>
      </c>
      <c r="J87" s="43">
        <v>157</v>
      </c>
      <c r="K87" s="44">
        <v>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22.4</v>
      </c>
      <c r="H89" s="19">
        <f>SUM(H82:H88)</f>
        <v>22.759999999999998</v>
      </c>
      <c r="I89" s="19">
        <f>SUM(I82:I88)</f>
        <v>89</v>
      </c>
      <c r="J89" s="19">
        <f>SUM(J82:J88)</f>
        <v>595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</v>
      </c>
      <c r="H91" s="43">
        <v>1</v>
      </c>
      <c r="I91" s="43">
        <v>17</v>
      </c>
      <c r="J91" s="43">
        <v>120</v>
      </c>
      <c r="K91" s="44">
        <v>120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150</v>
      </c>
      <c r="G92" s="43">
        <v>9</v>
      </c>
      <c r="H92" s="43">
        <v>6</v>
      </c>
      <c r="I92" s="43">
        <v>39</v>
      </c>
      <c r="J92" s="43">
        <v>230</v>
      </c>
      <c r="K92" s="44">
        <v>302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80</v>
      </c>
      <c r="G93" s="43">
        <v>10</v>
      </c>
      <c r="H93" s="43">
        <v>10</v>
      </c>
      <c r="I93" s="43">
        <v>3.2</v>
      </c>
      <c r="J93" s="43">
        <v>145</v>
      </c>
      <c r="K93" s="44">
        <v>246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0.2</v>
      </c>
      <c r="H94" s="43">
        <v>0.2</v>
      </c>
      <c r="I94" s="43">
        <v>25</v>
      </c>
      <c r="J94" s="43">
        <v>110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</v>
      </c>
      <c r="H95" s="43">
        <v>0.36</v>
      </c>
      <c r="I95" s="43">
        <v>19</v>
      </c>
      <c r="J95" s="43">
        <v>92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>SUM(G90:G98)</f>
        <v>27.2</v>
      </c>
      <c r="H99" s="19">
        <f>SUM(H90:H98)</f>
        <v>17.559999999999999</v>
      </c>
      <c r="I99" s="19">
        <f>SUM(I90:I98)</f>
        <v>103.2</v>
      </c>
      <c r="J99" s="19">
        <f>SUM(J90:J98)</f>
        <v>697</v>
      </c>
      <c r="K99" s="25"/>
      <c r="L99" s="19"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1210</v>
      </c>
      <c r="G100" s="32">
        <f>G89+G99</f>
        <v>49.599999999999994</v>
      </c>
      <c r="H100" s="32">
        <f>H89+H99</f>
        <v>40.319999999999993</v>
      </c>
      <c r="I100" s="32">
        <f>I89+I99</f>
        <v>192.2</v>
      </c>
      <c r="J100" s="32">
        <f>J89+J99</f>
        <v>1292</v>
      </c>
      <c r="K100" s="32"/>
      <c r="L100" s="32">
        <f>L89+L99</f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91</v>
      </c>
      <c r="F101" s="40">
        <v>150</v>
      </c>
      <c r="G101" s="40">
        <v>5</v>
      </c>
      <c r="H101" s="40">
        <v>6</v>
      </c>
      <c r="I101" s="40">
        <v>21</v>
      </c>
      <c r="J101" s="40">
        <v>160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3</v>
      </c>
      <c r="H103" s="43">
        <v>4</v>
      </c>
      <c r="I103" s="43">
        <v>25</v>
      </c>
      <c r="J103" s="43">
        <v>145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</v>
      </c>
      <c r="H104" s="43">
        <v>0.36</v>
      </c>
      <c r="I104" s="43">
        <v>19</v>
      </c>
      <c r="J104" s="43">
        <v>92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>SUM(G101:G107)</f>
        <v>11.8</v>
      </c>
      <c r="H108" s="19">
        <f>SUM(H101:H107)</f>
        <v>10.559999999999999</v>
      </c>
      <c r="I108" s="19">
        <f>SUM(I101:I107)</f>
        <v>72.5</v>
      </c>
      <c r="J108" s="19">
        <f>SUM(J101:J107)</f>
        <v>435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1.2</v>
      </c>
      <c r="H109" s="43">
        <v>0.48</v>
      </c>
      <c r="I109" s="43">
        <v>3</v>
      </c>
      <c r="J109" s="43">
        <v>25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1</v>
      </c>
      <c r="H110" s="43">
        <v>4</v>
      </c>
      <c r="I110" s="43">
        <v>7</v>
      </c>
      <c r="J110" s="43">
        <v>73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150</v>
      </c>
      <c r="G111" s="43">
        <v>19</v>
      </c>
      <c r="H111" s="43">
        <v>10</v>
      </c>
      <c r="I111" s="43">
        <v>34</v>
      </c>
      <c r="J111" s="43">
        <v>301</v>
      </c>
      <c r="K111" s="44">
        <v>265</v>
      </c>
      <c r="L111" s="43"/>
    </row>
    <row r="112" spans="1:12" ht="15" x14ac:dyDescent="0.25">
      <c r="A112" s="23"/>
      <c r="B112" s="15"/>
      <c r="C112" s="11"/>
      <c r="D112" s="7"/>
      <c r="E112" s="42" t="s">
        <v>96</v>
      </c>
      <c r="F112" s="43">
        <v>200</v>
      </c>
      <c r="G112" s="43">
        <v>6</v>
      </c>
      <c r="H112" s="43">
        <v>5</v>
      </c>
      <c r="I112" s="43">
        <v>8</v>
      </c>
      <c r="J112" s="43">
        <v>108</v>
      </c>
      <c r="K112" s="44">
        <v>386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0.46</v>
      </c>
      <c r="H113" s="43">
        <v>0.1</v>
      </c>
      <c r="I113" s="43">
        <v>34</v>
      </c>
      <c r="J113" s="43">
        <v>141</v>
      </c>
      <c r="K113" s="44">
        <v>377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</v>
      </c>
      <c r="H114" s="43">
        <v>0.36</v>
      </c>
      <c r="I114" s="43">
        <v>19</v>
      </c>
      <c r="J114" s="43">
        <v>92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>SUM(G109:G117)</f>
        <v>30.66</v>
      </c>
      <c r="H118" s="19">
        <f>SUM(H109:H117)</f>
        <v>19.940000000000001</v>
      </c>
      <c r="I118" s="19">
        <f>SUM(I109:I117)</f>
        <v>105</v>
      </c>
      <c r="J118" s="19">
        <f>SUM(J109:J117)</f>
        <v>740</v>
      </c>
      <c r="K118" s="25"/>
      <c r="L118" s="19">
        <v>100</v>
      </c>
    </row>
    <row r="119" spans="1:12" ht="15.75" thickBot="1" x14ac:dyDescent="0.25">
      <c r="A119" s="29" t="e">
        <f>#REF!</f>
        <v>#REF!</v>
      </c>
      <c r="B119" s="30" t="e">
        <f>#REF!</f>
        <v>#REF!</v>
      </c>
      <c r="C119" s="53" t="s">
        <v>4</v>
      </c>
      <c r="D119" s="54"/>
      <c r="E119" s="31"/>
      <c r="F119" s="32" t="e">
        <f>#REF!+#REF!</f>
        <v>#REF!</v>
      </c>
      <c r="G119" s="32" t="e">
        <f>#REF!+#REF!</f>
        <v>#REF!</v>
      </c>
      <c r="H119" s="32" t="e">
        <f>#REF!+#REF!</f>
        <v>#REF!</v>
      </c>
      <c r="I119" s="32" t="e">
        <f>#REF!+#REF!</f>
        <v>#REF!</v>
      </c>
      <c r="J119" s="32" t="e">
        <f>#REF!+#REF!</f>
        <v>#REF!</v>
      </c>
      <c r="K119" s="32"/>
      <c r="L119" s="32" t="e">
        <f>#REF!+#REF!</f>
        <v>#REF!</v>
      </c>
    </row>
    <row r="120" spans="1:12" ht="15" x14ac:dyDescent="0.25">
      <c r="A120" s="20">
        <v>2</v>
      </c>
      <c r="B120" s="21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2.52</v>
      </c>
      <c r="H120" s="40">
        <v>4</v>
      </c>
      <c r="I120" s="40">
        <v>13</v>
      </c>
      <c r="J120" s="40">
        <v>95</v>
      </c>
      <c r="K120" s="41">
        <v>183</v>
      </c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56</v>
      </c>
      <c r="F122" s="43">
        <v>150</v>
      </c>
      <c r="G122" s="43">
        <v>3</v>
      </c>
      <c r="H122" s="43">
        <v>3</v>
      </c>
      <c r="I122" s="43">
        <v>29</v>
      </c>
      <c r="J122" s="43">
        <v>155</v>
      </c>
      <c r="K122" s="44">
        <v>379</v>
      </c>
      <c r="L122" s="43"/>
    </row>
    <row r="123" spans="1:12" ht="15" x14ac:dyDescent="0.25">
      <c r="A123" s="23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>
        <v>0.36</v>
      </c>
      <c r="I123" s="43">
        <v>19</v>
      </c>
      <c r="J123" s="43">
        <v>92</v>
      </c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 t="s">
        <v>57</v>
      </c>
      <c r="F124" s="43">
        <v>100</v>
      </c>
      <c r="G124" s="43">
        <v>0.4</v>
      </c>
      <c r="H124" s="43">
        <v>0.3</v>
      </c>
      <c r="I124" s="43">
        <v>10</v>
      </c>
      <c r="J124" s="43">
        <v>47</v>
      </c>
      <c r="K124" s="44">
        <v>338</v>
      </c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440</v>
      </c>
      <c r="G127" s="19">
        <f>SUM(G120:G126)</f>
        <v>8.92</v>
      </c>
      <c r="H127" s="19">
        <f>SUM(H120:H126)</f>
        <v>7.66</v>
      </c>
      <c r="I127" s="19">
        <f>SUM(I120:I126)</f>
        <v>71</v>
      </c>
      <c r="J127" s="19">
        <f>SUM(J120:J126)</f>
        <v>389</v>
      </c>
      <c r="K127" s="25"/>
      <c r="L127" s="19">
        <f>SUM(L120:L126)</f>
        <v>0</v>
      </c>
    </row>
    <row r="128" spans="1:12" ht="15" x14ac:dyDescent="0.25">
      <c r="A128" s="26">
        <v>2</v>
      </c>
      <c r="B128" s="13">
        <v>2</v>
      </c>
      <c r="C128" s="10" t="s">
        <v>25</v>
      </c>
      <c r="D128" s="7" t="s">
        <v>26</v>
      </c>
      <c r="E128" s="42" t="s">
        <v>86</v>
      </c>
      <c r="F128" s="43">
        <v>60</v>
      </c>
      <c r="G128" s="43">
        <v>3</v>
      </c>
      <c r="H128" s="43">
        <v>5</v>
      </c>
      <c r="I128" s="43">
        <v>7</v>
      </c>
      <c r="J128" s="43">
        <v>119</v>
      </c>
      <c r="K128" s="44">
        <v>49</v>
      </c>
      <c r="L128" s="43"/>
    </row>
    <row r="129" spans="1:12" ht="15" x14ac:dyDescent="0.25">
      <c r="A129" s="23"/>
      <c r="B129" s="15"/>
      <c r="C129" s="11"/>
      <c r="D129" s="7" t="s">
        <v>27</v>
      </c>
      <c r="E129" s="42" t="s">
        <v>79</v>
      </c>
      <c r="F129" s="43">
        <v>200</v>
      </c>
      <c r="G129" s="43">
        <v>1.4</v>
      </c>
      <c r="H129" s="43">
        <v>4</v>
      </c>
      <c r="I129" s="43">
        <v>7</v>
      </c>
      <c r="J129" s="43">
        <v>72</v>
      </c>
      <c r="K129" s="44">
        <v>88</v>
      </c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58</v>
      </c>
      <c r="F130" s="43">
        <v>150</v>
      </c>
      <c r="G130" s="43">
        <v>5</v>
      </c>
      <c r="H130" s="43">
        <v>4</v>
      </c>
      <c r="I130" s="43">
        <v>26</v>
      </c>
      <c r="J130" s="43">
        <v>168</v>
      </c>
      <c r="K130" s="44">
        <v>309</v>
      </c>
      <c r="L130" s="43"/>
    </row>
    <row r="131" spans="1:12" ht="15" x14ac:dyDescent="0.25">
      <c r="A131" s="23"/>
      <c r="B131" s="15"/>
      <c r="C131" s="11"/>
      <c r="D131" s="7" t="s">
        <v>29</v>
      </c>
      <c r="E131" s="42" t="s">
        <v>59</v>
      </c>
      <c r="F131" s="43">
        <v>80</v>
      </c>
      <c r="G131" s="43">
        <v>12</v>
      </c>
      <c r="H131" s="43">
        <v>9</v>
      </c>
      <c r="I131" s="43">
        <v>6</v>
      </c>
      <c r="J131" s="43">
        <v>154</v>
      </c>
      <c r="K131" s="44">
        <v>231</v>
      </c>
      <c r="L131" s="43"/>
    </row>
    <row r="132" spans="1:12" ht="15" x14ac:dyDescent="0.2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0.2</v>
      </c>
      <c r="H132" s="43">
        <v>0.2</v>
      </c>
      <c r="I132" s="43">
        <v>14</v>
      </c>
      <c r="J132" s="43">
        <v>56</v>
      </c>
      <c r="K132" s="44">
        <v>342</v>
      </c>
      <c r="L132" s="43"/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0.36</v>
      </c>
      <c r="I133" s="43">
        <v>19</v>
      </c>
      <c r="J133" s="43">
        <v>92</v>
      </c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8" customHeight="1" x14ac:dyDescent="0.25">
      <c r="A137" s="24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24.599999999999998</v>
      </c>
      <c r="H137" s="19">
        <f>SUM(H128:H136)</f>
        <v>22.56</v>
      </c>
      <c r="I137" s="19">
        <f>SUM(I128:I136)</f>
        <v>79</v>
      </c>
      <c r="J137" s="19">
        <f>SUM(J128:J136)</f>
        <v>661</v>
      </c>
      <c r="K137" s="25"/>
      <c r="L137" s="19">
        <v>100</v>
      </c>
    </row>
    <row r="138" spans="1:12" hidden="1" x14ac:dyDescent="0.2"/>
    <row r="139" spans="1:12" hidden="1" x14ac:dyDescent="0.2"/>
    <row r="140" spans="1:12" hidden="1" x14ac:dyDescent="0.2"/>
    <row r="141" spans="1:12" ht="15.75" hidden="1" customHeight="1" x14ac:dyDescent="0.2"/>
    <row r="142" spans="1:12" hidden="1" x14ac:dyDescent="0.2"/>
    <row r="143" spans="1:12" ht="1.5" customHeight="1" x14ac:dyDescent="0.2"/>
    <row r="144" spans="1:12" hidden="1" x14ac:dyDescent="0.2"/>
    <row r="145" spans="1:12" hidden="1" x14ac:dyDescent="0.2"/>
    <row r="146" spans="1:12" hidden="1" x14ac:dyDescent="0.2"/>
    <row r="147" spans="1:12" hidden="1" x14ac:dyDescent="0.2"/>
    <row r="148" spans="1:12" hidden="1" x14ac:dyDescent="0.2"/>
    <row r="149" spans="1:12" hidden="1" x14ac:dyDescent="0.2"/>
    <row r="150" spans="1:12" hidden="1" x14ac:dyDescent="0.2"/>
    <row r="151" spans="1:12" hidden="1" x14ac:dyDescent="0.2"/>
    <row r="152" spans="1:12" hidden="1" x14ac:dyDescent="0.2"/>
    <row r="153" spans="1:12" hidden="1" x14ac:dyDescent="0.2"/>
    <row r="154" spans="1:12" hidden="1" x14ac:dyDescent="0.2"/>
    <row r="155" spans="1:12" hidden="1" x14ac:dyDescent="0.2"/>
    <row r="156" spans="1:12" ht="15" customHeight="1" thickBot="1" x14ac:dyDescent="0.25">
      <c r="A156" s="29">
        <f>A120</f>
        <v>2</v>
      </c>
      <c r="B156" s="30">
        <f>B120</f>
        <v>2</v>
      </c>
      <c r="C156" s="53" t="s">
        <v>4</v>
      </c>
      <c r="D156" s="54"/>
      <c r="E156" s="31"/>
      <c r="F156" s="32">
        <f>F127+F137</f>
        <v>1170</v>
      </c>
      <c r="G156" s="32">
        <f>G127+G137</f>
        <v>33.519999999999996</v>
      </c>
      <c r="H156" s="32">
        <f>H127+H137</f>
        <v>30.22</v>
      </c>
      <c r="I156" s="32">
        <f>I127+I137</f>
        <v>150</v>
      </c>
      <c r="J156" s="32">
        <f>J127+J137</f>
        <v>1050</v>
      </c>
      <c r="K156" s="32"/>
      <c r="L156" s="32">
        <f>L127+L137</f>
        <v>100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 t="s">
        <v>68</v>
      </c>
      <c r="F157" s="40">
        <v>150</v>
      </c>
      <c r="G157" s="40">
        <v>2</v>
      </c>
      <c r="H157" s="40">
        <v>1</v>
      </c>
      <c r="I157" s="40">
        <v>10</v>
      </c>
      <c r="J157" s="40">
        <v>82</v>
      </c>
      <c r="K157" s="41">
        <v>396</v>
      </c>
      <c r="L157" s="40"/>
    </row>
    <row r="158" spans="1:12" ht="15" x14ac:dyDescent="0.25">
      <c r="A158" s="23"/>
      <c r="B158" s="15"/>
      <c r="C158" s="11"/>
      <c r="D158" s="6"/>
      <c r="E158" s="42" t="s">
        <v>99</v>
      </c>
      <c r="F158" s="43">
        <v>40</v>
      </c>
      <c r="G158" s="43">
        <v>5</v>
      </c>
      <c r="H158" s="43">
        <v>4.5999999999999996</v>
      </c>
      <c r="I158" s="43">
        <v>0.3</v>
      </c>
      <c r="J158" s="43">
        <v>63</v>
      </c>
      <c r="K158" s="44">
        <v>209</v>
      </c>
      <c r="L158" s="43"/>
    </row>
    <row r="159" spans="1:12" ht="15" x14ac:dyDescent="0.25">
      <c r="A159" s="23"/>
      <c r="B159" s="15"/>
      <c r="C159" s="11"/>
      <c r="D159" s="7" t="s">
        <v>22</v>
      </c>
      <c r="E159" s="42" t="s">
        <v>69</v>
      </c>
      <c r="F159" s="43">
        <v>200</v>
      </c>
      <c r="G159" s="43">
        <v>1</v>
      </c>
      <c r="H159" s="43">
        <v>0</v>
      </c>
      <c r="I159" s="43">
        <v>20</v>
      </c>
      <c r="J159" s="43">
        <v>84</v>
      </c>
      <c r="K159" s="44">
        <v>389</v>
      </c>
      <c r="L159" s="43"/>
    </row>
    <row r="160" spans="1:12" ht="15" x14ac:dyDescent="0.25">
      <c r="A160" s="23"/>
      <c r="B160" s="15"/>
      <c r="C160" s="11"/>
      <c r="D160" s="7" t="s">
        <v>23</v>
      </c>
      <c r="E160" s="42" t="s">
        <v>44</v>
      </c>
      <c r="F160" s="43">
        <v>40</v>
      </c>
      <c r="G160" s="43">
        <v>3</v>
      </c>
      <c r="H160" s="43">
        <v>0.36</v>
      </c>
      <c r="I160" s="43">
        <v>19</v>
      </c>
      <c r="J160" s="43">
        <v>92</v>
      </c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 t="s">
        <v>64</v>
      </c>
      <c r="F161" s="43">
        <v>100</v>
      </c>
      <c r="G161" s="43">
        <v>0.8</v>
      </c>
      <c r="H161" s="43">
        <v>0.4</v>
      </c>
      <c r="I161" s="43">
        <v>8</v>
      </c>
      <c r="J161" s="43">
        <v>47</v>
      </c>
      <c r="K161" s="44">
        <v>338</v>
      </c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530</v>
      </c>
      <c r="G164" s="19">
        <f>SUM(G157:G163)</f>
        <v>11.8</v>
      </c>
      <c r="H164" s="19">
        <f>SUM(H157:H163)</f>
        <v>6.36</v>
      </c>
      <c r="I164" s="19">
        <f>SUM(I157:I163)</f>
        <v>57.3</v>
      </c>
      <c r="J164" s="19">
        <f>SUM(J157:J163)</f>
        <v>368</v>
      </c>
      <c r="K164" s="25"/>
      <c r="L164" s="19">
        <f>SUM(L157:L163)</f>
        <v>0</v>
      </c>
    </row>
    <row r="165" spans="1:12" ht="15" x14ac:dyDescent="0.25">
      <c r="A165" s="26">
        <f>A157</f>
        <v>2</v>
      </c>
      <c r="B165" s="13"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81</v>
      </c>
      <c r="F166" s="43">
        <v>200</v>
      </c>
      <c r="G166" s="43">
        <v>1</v>
      </c>
      <c r="H166" s="43">
        <v>4</v>
      </c>
      <c r="I166" s="43">
        <v>100</v>
      </c>
      <c r="J166" s="43">
        <v>87</v>
      </c>
      <c r="K166" s="44">
        <v>223</v>
      </c>
      <c r="L166" s="43"/>
    </row>
    <row r="167" spans="1:12" ht="15" x14ac:dyDescent="0.25">
      <c r="A167" s="23"/>
      <c r="B167" s="15"/>
      <c r="C167" s="11"/>
      <c r="D167" s="7" t="s">
        <v>28</v>
      </c>
      <c r="E167" s="42" t="s">
        <v>72</v>
      </c>
      <c r="F167" s="43">
        <v>100</v>
      </c>
      <c r="G167" s="43">
        <v>17</v>
      </c>
      <c r="H167" s="43">
        <v>5</v>
      </c>
      <c r="I167" s="43">
        <v>14</v>
      </c>
      <c r="J167" s="43">
        <v>165</v>
      </c>
      <c r="K167" s="44">
        <v>259</v>
      </c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 t="s">
        <v>39</v>
      </c>
      <c r="F169" s="43">
        <v>200</v>
      </c>
      <c r="G169" s="43">
        <v>9</v>
      </c>
      <c r="H169" s="43">
        <v>2</v>
      </c>
      <c r="I169" s="43">
        <v>15</v>
      </c>
      <c r="J169" s="43">
        <v>114</v>
      </c>
      <c r="K169" s="44">
        <v>346</v>
      </c>
      <c r="L169" s="43"/>
    </row>
    <row r="170" spans="1:12" ht="15" x14ac:dyDescent="0.25">
      <c r="A170" s="23"/>
      <c r="B170" s="15"/>
      <c r="C170" s="11"/>
      <c r="D170" s="7" t="s">
        <v>31</v>
      </c>
      <c r="E170" s="42" t="s">
        <v>44</v>
      </c>
      <c r="F170" s="43">
        <v>40</v>
      </c>
      <c r="G170" s="43">
        <v>3</v>
      </c>
      <c r="H170" s="43">
        <v>0.36</v>
      </c>
      <c r="I170" s="43">
        <v>19</v>
      </c>
      <c r="J170" s="43">
        <v>92</v>
      </c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540</v>
      </c>
      <c r="G174" s="19">
        <f>SUM(G165:G173)</f>
        <v>30</v>
      </c>
      <c r="H174" s="19">
        <f>SUM(H165:H173)</f>
        <v>11.36</v>
      </c>
      <c r="I174" s="19">
        <f>SUM(I165:I173)</f>
        <v>148</v>
      </c>
      <c r="J174" s="19">
        <f>SUM(J165:J173)</f>
        <v>458</v>
      </c>
      <c r="K174" s="25"/>
      <c r="L174" s="19">
        <v>100</v>
      </c>
    </row>
    <row r="175" spans="1:12" ht="15.75" thickBot="1" x14ac:dyDescent="0.25">
      <c r="A175" s="29" t="e">
        <f>#REF!</f>
        <v>#REF!</v>
      </c>
      <c r="B175" s="30" t="e">
        <f>#REF!</f>
        <v>#REF!</v>
      </c>
      <c r="C175" s="53" t="s">
        <v>4</v>
      </c>
      <c r="D175" s="54"/>
      <c r="E175" s="31"/>
      <c r="F175" s="32" t="e">
        <f>#REF!+#REF!</f>
        <v>#REF!</v>
      </c>
      <c r="G175" s="32" t="e">
        <f>#REF!+#REF!</f>
        <v>#REF!</v>
      </c>
      <c r="H175" s="32" t="e">
        <f>#REF!+#REF!</f>
        <v>#REF!</v>
      </c>
      <c r="I175" s="32" t="e">
        <f>#REF!+#REF!</f>
        <v>#REF!</v>
      </c>
      <c r="J175" s="32" t="e">
        <f>#REF!+#REF!</f>
        <v>#REF!</v>
      </c>
      <c r="K175" s="32"/>
      <c r="L175" s="32" t="e">
        <f>#REF!+#REF!</f>
        <v>#REF!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 t="s">
        <v>70</v>
      </c>
      <c r="F176" s="40">
        <v>150</v>
      </c>
      <c r="G176" s="40">
        <v>2</v>
      </c>
      <c r="H176" s="40">
        <v>4</v>
      </c>
      <c r="I176" s="40">
        <v>29</v>
      </c>
      <c r="J176" s="40">
        <v>161</v>
      </c>
      <c r="K176" s="41">
        <v>174</v>
      </c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 t="s">
        <v>71</v>
      </c>
      <c r="F178" s="43">
        <v>200</v>
      </c>
      <c r="G178" s="43">
        <v>0.14000000000000001</v>
      </c>
      <c r="H178" s="43">
        <v>0.04</v>
      </c>
      <c r="I178" s="43">
        <v>27</v>
      </c>
      <c r="J178" s="43">
        <v>110</v>
      </c>
      <c r="K178" s="44">
        <v>350</v>
      </c>
      <c r="L178" s="43"/>
    </row>
    <row r="179" spans="1:12" ht="15" x14ac:dyDescent="0.25">
      <c r="A179" s="23"/>
      <c r="B179" s="15"/>
      <c r="C179" s="11"/>
      <c r="D179" s="7" t="s">
        <v>23</v>
      </c>
      <c r="E179" s="42" t="s">
        <v>44</v>
      </c>
      <c r="F179" s="43">
        <v>40</v>
      </c>
      <c r="G179" s="43">
        <v>3</v>
      </c>
      <c r="H179" s="43">
        <v>0.36</v>
      </c>
      <c r="I179" s="43">
        <v>19</v>
      </c>
      <c r="J179" s="43">
        <v>92</v>
      </c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 t="s">
        <v>87</v>
      </c>
      <c r="F180" s="43">
        <v>100</v>
      </c>
      <c r="G180" s="43">
        <v>0.4</v>
      </c>
      <c r="H180" s="43">
        <v>0.4</v>
      </c>
      <c r="I180" s="43">
        <v>10</v>
      </c>
      <c r="J180" s="43">
        <v>47</v>
      </c>
      <c r="K180" s="44">
        <v>338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490</v>
      </c>
      <c r="G183" s="19">
        <f>SUM(G176:G182)</f>
        <v>5.5400000000000009</v>
      </c>
      <c r="H183" s="19">
        <f>SUM(H176:H182)</f>
        <v>4.8000000000000007</v>
      </c>
      <c r="I183" s="19">
        <f>SUM(I176:I182)</f>
        <v>85</v>
      </c>
      <c r="J183" s="19">
        <f>SUM(J176:J182)</f>
        <v>410</v>
      </c>
      <c r="K183" s="25"/>
      <c r="L183" s="19">
        <f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 t="s">
        <v>88</v>
      </c>
      <c r="F184" s="43">
        <v>60</v>
      </c>
      <c r="G184" s="43">
        <v>0.86</v>
      </c>
      <c r="H184" s="43">
        <v>4</v>
      </c>
      <c r="I184" s="43">
        <v>5</v>
      </c>
      <c r="J184" s="43">
        <v>56</v>
      </c>
      <c r="K184" s="44">
        <v>52</v>
      </c>
      <c r="L184" s="43"/>
    </row>
    <row r="185" spans="1:12" ht="15" x14ac:dyDescent="0.25">
      <c r="A185" s="23"/>
      <c r="B185" s="15"/>
      <c r="C185" s="11"/>
      <c r="D185" s="7" t="s">
        <v>27</v>
      </c>
      <c r="E185" s="42" t="s">
        <v>53</v>
      </c>
      <c r="F185" s="43">
        <v>200</v>
      </c>
      <c r="G185" s="43">
        <v>4</v>
      </c>
      <c r="H185" s="43">
        <v>4</v>
      </c>
      <c r="I185" s="43">
        <v>13</v>
      </c>
      <c r="J185" s="43">
        <v>107</v>
      </c>
      <c r="K185" s="44">
        <v>102</v>
      </c>
      <c r="L185" s="43"/>
    </row>
    <row r="186" spans="1:12" ht="15" x14ac:dyDescent="0.25">
      <c r="A186" s="23"/>
      <c r="B186" s="15"/>
      <c r="C186" s="11"/>
      <c r="D186" s="7" t="s">
        <v>28</v>
      </c>
      <c r="E186" s="42" t="s">
        <v>100</v>
      </c>
      <c r="F186" s="43">
        <v>150</v>
      </c>
      <c r="G186" s="43">
        <v>40</v>
      </c>
      <c r="H186" s="43">
        <v>23</v>
      </c>
      <c r="I186" s="43">
        <v>36</v>
      </c>
      <c r="J186" s="43">
        <v>310</v>
      </c>
      <c r="K186" s="44">
        <v>268</v>
      </c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 t="s">
        <v>55</v>
      </c>
      <c r="F188" s="43">
        <v>200</v>
      </c>
      <c r="G188" s="43">
        <v>9</v>
      </c>
      <c r="H188" s="43">
        <v>2</v>
      </c>
      <c r="I188" s="43">
        <v>15</v>
      </c>
      <c r="J188" s="43">
        <v>114</v>
      </c>
      <c r="K188" s="44">
        <v>14</v>
      </c>
      <c r="L188" s="43"/>
    </row>
    <row r="189" spans="1:12" ht="15" x14ac:dyDescent="0.25">
      <c r="A189" s="23"/>
      <c r="B189" s="15"/>
      <c r="C189" s="11"/>
      <c r="D189" s="7" t="s">
        <v>31</v>
      </c>
      <c r="E189" s="42" t="s">
        <v>73</v>
      </c>
      <c r="F189" s="43">
        <v>40</v>
      </c>
      <c r="G189" s="43">
        <v>3</v>
      </c>
      <c r="H189" s="43">
        <v>0.36</v>
      </c>
      <c r="I189" s="43">
        <v>19</v>
      </c>
      <c r="J189" s="43">
        <v>92</v>
      </c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650</v>
      </c>
      <c r="G193" s="19">
        <f>SUM(G184:G192)</f>
        <v>56.86</v>
      </c>
      <c r="H193" s="19">
        <f>SUM(H184:H192)</f>
        <v>33.36</v>
      </c>
      <c r="I193" s="19">
        <f>SUM(I184:I192)</f>
        <v>88</v>
      </c>
      <c r="J193" s="19">
        <f>SUM(J184:J192)</f>
        <v>679</v>
      </c>
      <c r="K193" s="25"/>
      <c r="L193" s="19">
        <v>100</v>
      </c>
    </row>
    <row r="194" spans="1:12" ht="15" customHeight="1" thickBot="1" x14ac:dyDescent="0.25">
      <c r="A194" s="29">
        <f>A176</f>
        <v>2</v>
      </c>
      <c r="B194" s="30">
        <f>B176</f>
        <v>4</v>
      </c>
      <c r="C194" s="53" t="s">
        <v>4</v>
      </c>
      <c r="D194" s="54"/>
      <c r="E194" s="31"/>
      <c r="F194" s="32">
        <f>F183+F193</f>
        <v>1140</v>
      </c>
      <c r="G194" s="32">
        <f>G183+G193</f>
        <v>62.4</v>
      </c>
      <c r="H194" s="32">
        <f>H183+H193</f>
        <v>38.159999999999997</v>
      </c>
      <c r="I194" s="32">
        <f>I183+I193</f>
        <v>173</v>
      </c>
      <c r="J194" s="32">
        <f>J183+J193</f>
        <v>1089</v>
      </c>
      <c r="K194" s="32"/>
      <c r="L194" s="32">
        <f>L183+L193</f>
        <v>100</v>
      </c>
    </row>
    <row r="195" spans="1:12" ht="13.5" customHeight="1" x14ac:dyDescent="0.25">
      <c r="A195" s="20">
        <v>2</v>
      </c>
      <c r="B195" s="21">
        <v>5</v>
      </c>
      <c r="C195" s="22" t="s">
        <v>20</v>
      </c>
      <c r="D195" s="5" t="s">
        <v>21</v>
      </c>
      <c r="E195" s="39" t="s">
        <v>91</v>
      </c>
      <c r="F195" s="40">
        <v>150</v>
      </c>
      <c r="G195" s="40">
        <v>5</v>
      </c>
      <c r="H195" s="40">
        <v>6</v>
      </c>
      <c r="I195" s="40">
        <v>21</v>
      </c>
      <c r="J195" s="40">
        <v>160</v>
      </c>
      <c r="K195" s="41">
        <v>173</v>
      </c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 t="s">
        <v>46</v>
      </c>
      <c r="F197" s="43">
        <v>200</v>
      </c>
      <c r="G197" s="43">
        <v>3</v>
      </c>
      <c r="H197" s="43">
        <v>4</v>
      </c>
      <c r="I197" s="43">
        <v>25</v>
      </c>
      <c r="J197" s="43">
        <v>145</v>
      </c>
      <c r="K197" s="44">
        <v>382</v>
      </c>
      <c r="L197" s="43"/>
    </row>
    <row r="198" spans="1:12" ht="15" x14ac:dyDescent="0.25">
      <c r="A198" s="23"/>
      <c r="B198" s="15"/>
      <c r="C198" s="11"/>
      <c r="D198" s="7" t="s">
        <v>23</v>
      </c>
      <c r="E198" s="42" t="s">
        <v>44</v>
      </c>
      <c r="F198" s="43">
        <v>40</v>
      </c>
      <c r="G198" s="43">
        <v>3</v>
      </c>
      <c r="H198" s="43">
        <v>0.36</v>
      </c>
      <c r="I198" s="43">
        <v>19</v>
      </c>
      <c r="J198" s="43">
        <v>92</v>
      </c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 t="s">
        <v>47</v>
      </c>
      <c r="F199" s="43">
        <v>100</v>
      </c>
      <c r="G199" s="43">
        <v>0.8</v>
      </c>
      <c r="H199" s="43">
        <v>0.2</v>
      </c>
      <c r="I199" s="43">
        <v>7.5</v>
      </c>
      <c r="J199" s="43">
        <v>38</v>
      </c>
      <c r="K199" s="44">
        <v>338</v>
      </c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SUM(F195:F201)</f>
        <v>490</v>
      </c>
      <c r="G202" s="19">
        <f>SUM(G195:G201)</f>
        <v>11.8</v>
      </c>
      <c r="H202" s="19">
        <f>SUM(H195:H201)</f>
        <v>10.559999999999999</v>
      </c>
      <c r="I202" s="19">
        <f>SUM(I195:I201)</f>
        <v>72.5</v>
      </c>
      <c r="J202" s="19">
        <f>SUM(J195:J201)</f>
        <v>435</v>
      </c>
      <c r="K202" s="25"/>
      <c r="L202" s="19">
        <f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 t="s">
        <v>89</v>
      </c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 t="s">
        <v>79</v>
      </c>
      <c r="F204" s="43">
        <v>200</v>
      </c>
      <c r="G204" s="43">
        <v>1</v>
      </c>
      <c r="H204" s="43">
        <v>4</v>
      </c>
      <c r="I204" s="43">
        <v>7</v>
      </c>
      <c r="J204" s="43">
        <v>73</v>
      </c>
      <c r="K204" s="44">
        <v>88</v>
      </c>
      <c r="L204" s="43"/>
    </row>
    <row r="205" spans="1:12" ht="15" x14ac:dyDescent="0.25">
      <c r="A205" s="23"/>
      <c r="B205" s="15"/>
      <c r="C205" s="11"/>
      <c r="D205" s="7" t="s">
        <v>28</v>
      </c>
      <c r="E205" s="42" t="s">
        <v>74</v>
      </c>
      <c r="F205" s="43">
        <v>150</v>
      </c>
      <c r="G205" s="43">
        <v>19</v>
      </c>
      <c r="H205" s="43">
        <v>10</v>
      </c>
      <c r="I205" s="43">
        <v>34</v>
      </c>
      <c r="J205" s="43">
        <v>301</v>
      </c>
      <c r="K205" s="44">
        <v>265</v>
      </c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 t="s">
        <v>75</v>
      </c>
      <c r="F207" s="43">
        <v>200</v>
      </c>
      <c r="G207" s="43">
        <v>0.46</v>
      </c>
      <c r="H207" s="43">
        <v>0.1</v>
      </c>
      <c r="I207" s="43">
        <v>34</v>
      </c>
      <c r="J207" s="43">
        <v>141</v>
      </c>
      <c r="K207" s="44">
        <v>377</v>
      </c>
      <c r="L207" s="43"/>
    </row>
    <row r="208" spans="1:12" ht="15" x14ac:dyDescent="0.25">
      <c r="A208" s="23"/>
      <c r="B208" s="15"/>
      <c r="C208" s="11"/>
      <c r="D208" s="7" t="s">
        <v>31</v>
      </c>
      <c r="E208" s="42" t="s">
        <v>44</v>
      </c>
      <c r="F208" s="43">
        <v>40</v>
      </c>
      <c r="G208" s="43">
        <v>3</v>
      </c>
      <c r="H208" s="43">
        <v>0.36</v>
      </c>
      <c r="I208" s="43">
        <v>19</v>
      </c>
      <c r="J208" s="43">
        <v>92</v>
      </c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590</v>
      </c>
      <c r="G212" s="19">
        <f>SUM(G203:G211)</f>
        <v>23.46</v>
      </c>
      <c r="H212" s="19">
        <f>SUM(H203:H211)</f>
        <v>14.459999999999999</v>
      </c>
      <c r="I212" s="19">
        <f>SUM(I203:I211)</f>
        <v>94</v>
      </c>
      <c r="J212" s="19">
        <f>SUM(J203:J211)</f>
        <v>607</v>
      </c>
      <c r="K212" s="25"/>
      <c r="L212" s="19">
        <v>100</v>
      </c>
    </row>
    <row r="213" spans="1:12" ht="15.75" thickBot="1" x14ac:dyDescent="0.25">
      <c r="A213" s="29">
        <f>A195</f>
        <v>2</v>
      </c>
      <c r="B213" s="30">
        <f>B195</f>
        <v>5</v>
      </c>
      <c r="C213" s="53" t="s">
        <v>4</v>
      </c>
      <c r="D213" s="54"/>
      <c r="E213" s="31"/>
      <c r="F213" s="32">
        <f>F202+F212</f>
        <v>1080</v>
      </c>
      <c r="G213" s="32">
        <f>G202+G212</f>
        <v>35.260000000000005</v>
      </c>
      <c r="H213" s="32">
        <f>H202+H212</f>
        <v>25.019999999999996</v>
      </c>
      <c r="I213" s="32">
        <f>I202+I212</f>
        <v>166.5</v>
      </c>
      <c r="J213" s="32">
        <f>J202+J212</f>
        <v>1042</v>
      </c>
      <c r="K213" s="32"/>
      <c r="L213" s="32">
        <f>L202+L212</f>
        <v>100</v>
      </c>
    </row>
    <row r="214" spans="1:12" ht="13.5" thickBot="1" x14ac:dyDescent="0.25">
      <c r="A214" s="27"/>
      <c r="B214" s="28"/>
      <c r="C214" s="52" t="s">
        <v>5</v>
      </c>
      <c r="D214" s="52"/>
      <c r="E214" s="52"/>
      <c r="F214" s="34">
        <f>([1]Лист1!F24+[1]Лист1!F43+[1]Лист1!F62+[1]Лист1!F81+[1]Лист1!F100+[1]Лист1!F119+[1]Лист1!F138+[1]Лист1!F157+[1]Лист1!F176+F213)/(IF([1]Лист1!F24=0,0,1)+IF([1]Лист1!F43=0,0,1)+IF([1]Лист1!F62=0,0,1)+IF([1]Лист1!F81=0,0,1)+IF([1]Лист1!F100=0,0,1)+IF([1]Лист1!F119=0,0,1)+IF([1]Лист1!F138=0,0,1)+IF([1]Лист1!F157=0,0,1)+IF([1]Лист1!F176=0,0,1)+IF(F213=0,0,1))</f>
        <v>1116</v>
      </c>
      <c r="G214" s="34">
        <f>([1]Лист1!G24+[1]Лист1!G43+[1]Лист1!G62+[1]Лист1!G81+[1]Лист1!G100+[1]Лист1!G119+[1]Лист1!G138+[1]Лист1!G157+[1]Лист1!G176+G213)/(IF([1]Лист1!G24=0,0,1)+IF([1]Лист1!G43=0,0,1)+IF([1]Лист1!G62=0,0,1)+IF([1]Лист1!G81=0,0,1)+IF([1]Лист1!G100=0,0,1)+IF([1]Лист1!G119=0,0,1)+IF([1]Лист1!G138=0,0,1)+IF([1]Лист1!G157=0,0,1)+IF([1]Лист1!G176=0,0,1)+IF(G213=0,0,1))</f>
        <v>42.085999999999999</v>
      </c>
      <c r="H214" s="34">
        <f>([1]Лист1!H24+[1]Лист1!H43+[1]Лист1!H62+[1]Лист1!H81+[1]Лист1!H100+[1]Лист1!H119+[1]Лист1!H138+[1]Лист1!H157+[1]Лист1!H176+H213)/(IF([1]Лист1!H24=0,0,1)+IF([1]Лист1!H43=0,0,1)+IF([1]Лист1!H62=0,0,1)+IF([1]Лист1!H81=0,0,1)+IF([1]Лист1!H100=0,0,1)+IF([1]Лист1!H119=0,0,1)+IF([1]Лист1!H138=0,0,1)+IF([1]Лист1!H157=0,0,1)+IF([1]Лист1!H176=0,0,1)+IF(H213=0,0,1))</f>
        <v>31.907999999999998</v>
      </c>
      <c r="I214" s="34">
        <f>([1]Лист1!I24+[1]Лист1!I43+[1]Лист1!I62+[1]Лист1!I81+[1]Лист1!I100+[1]Лист1!I119+[1]Лист1!I138+[1]Лист1!I157+[1]Лист1!I176+I213)/(IF([1]Лист1!I24=0,0,1)+IF([1]Лист1!I43=0,0,1)+IF([1]Лист1!I62=0,0,1)+IF([1]Лист1!I81=0,0,1)+IF([1]Лист1!I100=0,0,1)+IF([1]Лист1!I119=0,0,1)+IF([1]Лист1!I138=0,0,1)+IF([1]Лист1!I157=0,0,1)+IF([1]Лист1!I176=0,0,1)+IF(I213=0,0,1))</f>
        <v>170.02</v>
      </c>
      <c r="J214" s="34">
        <f>([1]Лист1!J24+[1]Лист1!J43+[1]Лист1!J62+[1]Лист1!J81+[1]Лист1!J100+[1]Лист1!J119+[1]Лист1!J138+[1]Лист1!J157+[1]Лист1!J176+J213)/(IF([1]Лист1!J24=0,0,1)+IF([1]Лист1!J43=0,0,1)+IF([1]Лист1!J62=0,0,1)+IF([1]Лист1!J81=0,0,1)+IF([1]Лист1!J100=0,0,1)+IF([1]Лист1!J119=0,0,1)+IF([1]Лист1!J138=0,0,1)+IF([1]Лист1!J157=0,0,1)+IF([1]Лист1!J176=0,0,1)+IF(J213=0,0,1))</f>
        <v>1028.5</v>
      </c>
      <c r="K214" s="34"/>
      <c r="L214" s="34"/>
    </row>
  </sheetData>
  <mergeCells count="14">
    <mergeCell ref="C214:E214"/>
    <mergeCell ref="C213:D213"/>
    <mergeCell ref="C1:E1"/>
    <mergeCell ref="H1:K1"/>
    <mergeCell ref="H2:K2"/>
    <mergeCell ref="C43:D43"/>
    <mergeCell ref="C62:D62"/>
    <mergeCell ref="C81:D81"/>
    <mergeCell ref="C100:D100"/>
    <mergeCell ref="C24:D24"/>
    <mergeCell ref="C194:D194"/>
    <mergeCell ref="C119:D119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2023-10-23T12:14:54Z</cp:lastPrinted>
  <dcterms:created xsi:type="dcterms:W3CDTF">2022-05-16T14:23:56Z</dcterms:created>
  <dcterms:modified xsi:type="dcterms:W3CDTF">2023-12-12T06:50:29Z</dcterms:modified>
</cp:coreProperties>
</file>